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5195" windowHeight="9060" tabRatio="919" activeTab="0"/>
  </bookViews>
  <sheets>
    <sheet name="finansine bukle" sheetId="1" r:id="rId1"/>
  </sheets>
  <definedNames/>
  <calcPr fullCalcOnLoad="1"/>
</workbook>
</file>

<file path=xl/sharedStrings.xml><?xml version="1.0" encoding="utf-8"?>
<sst xmlns="http://schemas.openxmlformats.org/spreadsheetml/2006/main" count="177" uniqueCount="145">
  <si>
    <t>Eil. Nr.</t>
  </si>
  <si>
    <t>Paskutinė ataskaitinio laikotarpio diena</t>
  </si>
  <si>
    <t>A.</t>
  </si>
  <si>
    <t>B.</t>
  </si>
  <si>
    <t>C.</t>
  </si>
  <si>
    <t>D.</t>
  </si>
  <si>
    <t>Straipsniai</t>
  </si>
  <si>
    <t>Strateginės ir neliečiamosios atsargos</t>
  </si>
  <si>
    <t>Medžiagos, žaliavos ir ūkinis inventorius</t>
  </si>
  <si>
    <t>Nebaigta gaminti produkcija ir nebaigtos vykdyti sutartys</t>
  </si>
  <si>
    <t>Ilgalaikis materialusis ir biologinis turtas, skirtas parduoti</t>
  </si>
  <si>
    <t>Plėtros darbai</t>
  </si>
  <si>
    <t>Programinė įranga ir jos licencijos</t>
  </si>
  <si>
    <t>Kitas nematerialusis turtas</t>
  </si>
  <si>
    <t>Prestižas</t>
  </si>
  <si>
    <t>Žemė</t>
  </si>
  <si>
    <t>Pastatai</t>
  </si>
  <si>
    <t>Mašinos ir įrenginiai</t>
  </si>
  <si>
    <t>Baldai ir biuro įranga</t>
  </si>
  <si>
    <t>Sukauptos gautinos sumos</t>
  </si>
  <si>
    <t>Kitos gautinos sumos</t>
  </si>
  <si>
    <t>Mokėtinos subsidijos, dotacijos ir finansavimo sumos</t>
  </si>
  <si>
    <t>Tiekėjams mokėtinos sumos</t>
  </si>
  <si>
    <t>Sukauptos mokėtinos sumos</t>
  </si>
  <si>
    <t>Kiti trumpalaikiai įsipareigojimai</t>
  </si>
  <si>
    <t>Iš kitų šaltinių</t>
  </si>
  <si>
    <t>2-ojo VSAFAS „Finansinės būklės ataskaita“</t>
  </si>
  <si>
    <t>2 priedas</t>
  </si>
  <si>
    <t>(Žemesniojo lygio viešojo sektoriaus subjektų, išskyrus mokesčių fondus ir išteklių fondus, finansinės būklės ataskaitos forma)</t>
  </si>
  <si>
    <r>
      <t>(viešojo sektoriaus subjekto arba viešojo sektoriaus subjektų grupės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pavadinimas)</t>
    </r>
  </si>
  <si>
    <r>
      <t>(viešojo sektoriaus subjekto, parengusio finansinės būklės ataskaitą (konsoliduotąją finansinės būklės ataskaitą), kodas, adresas</t>
    </r>
    <r>
      <rPr>
        <sz val="10"/>
        <rFont val="Times New Roman"/>
        <family val="1"/>
      </rPr>
      <t>)</t>
    </r>
  </si>
  <si>
    <t>FINANSINĖS BŪKLĖS ATASKAITA</t>
  </si>
  <si>
    <t>(data)</t>
  </si>
  <si>
    <t xml:space="preserve">Pastabos Nr. </t>
  </si>
  <si>
    <t>ILGALAIKIS TURTAS</t>
  </si>
  <si>
    <t>I.</t>
  </si>
  <si>
    <t xml:space="preserve">ŠIAULIŲ"JUVENTOS"PROGIMNAZIJA    </t>
  </si>
  <si>
    <t>190532139   P.Višinskio-16, Šiauliai</t>
  </si>
  <si>
    <t>Nematerialusis turtas</t>
  </si>
  <si>
    <t>I.1</t>
  </si>
  <si>
    <t>I.2</t>
  </si>
  <si>
    <t>I.3</t>
  </si>
  <si>
    <t>I.4</t>
  </si>
  <si>
    <t>Nebaigti projektai ir išankstiniai mokėjimai</t>
  </si>
  <si>
    <t>I.5</t>
  </si>
  <si>
    <t>II.</t>
  </si>
  <si>
    <t>Ilgalaikis materialusis turtas</t>
  </si>
  <si>
    <t>II.1</t>
  </si>
  <si>
    <t>II.2</t>
  </si>
  <si>
    <t>II.3</t>
  </si>
  <si>
    <t>Infrastruktūros ir kiti statiniai</t>
  </si>
  <si>
    <t>II.4</t>
  </si>
  <si>
    <t>Nekilnojamosios kultūros vertybės</t>
  </si>
  <si>
    <t>II.5</t>
  </si>
  <si>
    <t>II.6</t>
  </si>
  <si>
    <t>Transporto priemonės</t>
  </si>
  <si>
    <t>II.7</t>
  </si>
  <si>
    <t>Kilnojamosios kultūros vertybės</t>
  </si>
  <si>
    <t>II.8</t>
  </si>
  <si>
    <t>II.9</t>
  </si>
  <si>
    <r>
      <t>Kitas ilgalaikis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materialusis turtas</t>
    </r>
  </si>
  <si>
    <t>II.10</t>
  </si>
  <si>
    <t>Nebaigta statyba ir išankstiniai mokėjimai</t>
  </si>
  <si>
    <t>III.</t>
  </si>
  <si>
    <t>Ilgalaikis finansinis turtas</t>
  </si>
  <si>
    <t>IV.</t>
  </si>
  <si>
    <t>Kitas ilgalaikis turtas</t>
  </si>
  <si>
    <t>BIOLOGINIS TURTAS</t>
  </si>
  <si>
    <t>TRUMPALAIKIS TURTAS</t>
  </si>
  <si>
    <t>Atsargos</t>
  </si>
  <si>
    <t>Pagaminta produkcija, atsargos, skirtos parduoti (perduoti)</t>
  </si>
  <si>
    <t>Išankstiniai apmokėjimai</t>
  </si>
  <si>
    <r>
      <t>Per vienus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metus gautinos sumos</t>
    </r>
  </si>
  <si>
    <t>III.1</t>
  </si>
  <si>
    <t>Gautinos trumpalaikės finansinės sumos</t>
  </si>
  <si>
    <t>III.2</t>
  </si>
  <si>
    <t>Gautini mokesčiai ir socialinės įmokos</t>
  </si>
  <si>
    <t>III.3</t>
  </si>
  <si>
    <t>Gautinos finansavimo sumos</t>
  </si>
  <si>
    <t>III.4</t>
  </si>
  <si>
    <t>Gautinos sumos už turto naudojimą, parduotas prekes, turtą, paslaugas</t>
  </si>
  <si>
    <t>III.5</t>
  </si>
  <si>
    <t>III.6</t>
  </si>
  <si>
    <t>Trumpalaikės investicijos</t>
  </si>
  <si>
    <t>V.</t>
  </si>
  <si>
    <t>Pinigai ir pinigų ekvivalentai</t>
  </si>
  <si>
    <t>IŠ VISO TURTO:</t>
  </si>
  <si>
    <t>FINANSAVIMO SUMOS</t>
  </si>
  <si>
    <t xml:space="preserve">Iš valstybės biudžeto </t>
  </si>
  <si>
    <t>Iš savivaldybės biudžeto</t>
  </si>
  <si>
    <t>Iš Europos Sąjungos, užsienio valstybių ir tarptautinių organizacijų</t>
  </si>
  <si>
    <t xml:space="preserve">IV. </t>
  </si>
  <si>
    <t>E.</t>
  </si>
  <si>
    <t>ĮSIPAREIGOJIMAI</t>
  </si>
  <si>
    <t>Ilgalaikiai įsipareigojimai</t>
  </si>
  <si>
    <t>Ilgalaikiai finansiniai įsipareigojimai</t>
  </si>
  <si>
    <t>Ilgalaikiai atidėjiniai</t>
  </si>
  <si>
    <t xml:space="preserve">I.3 </t>
  </si>
  <si>
    <t>Kiti ilgalaikiai įsipareigojimai</t>
  </si>
  <si>
    <t>Trumpalaikiai įsipareigojimai</t>
  </si>
  <si>
    <t>Ilgalaikių atidėjinių einamųjų metų dalis ir trumpalaikiai atidėjiniai</t>
  </si>
  <si>
    <t>Ilgalaikių įsipareigojimų einamųjų metų dalis</t>
  </si>
  <si>
    <t>Trumpalaikiai finansiniai įsipareigojimai</t>
  </si>
  <si>
    <t>Mokėtinos sumos į Europos Sąjungos biudžetą</t>
  </si>
  <si>
    <t>Mokėtinos sumos į biudžetus ir fondus</t>
  </si>
  <si>
    <t>II.6.1</t>
  </si>
  <si>
    <t>Grąžintinos finansavimo sumos</t>
  </si>
  <si>
    <t>II.6.2</t>
  </si>
  <si>
    <t>Kitos mokėtinos sumos biudžetui</t>
  </si>
  <si>
    <t>Mokėtinos socialinės išmokos</t>
  </si>
  <si>
    <t>Grąžintini mokesčiai, įmokos ir jų permokos</t>
  </si>
  <si>
    <t>Su darbo santykiais susiję įsipareigojimai</t>
  </si>
  <si>
    <t>II.11</t>
  </si>
  <si>
    <t>II.12</t>
  </si>
  <si>
    <t>F.</t>
  </si>
  <si>
    <t>GRYNASIS TURTAS</t>
  </si>
  <si>
    <t>Dalininkų kapitalas</t>
  </si>
  <si>
    <t>Rezervai</t>
  </si>
  <si>
    <t>Tikrosios vertės rezervas</t>
  </si>
  <si>
    <t>Kiti rezervai</t>
  </si>
  <si>
    <t>Nuosavybės metodo įtaka</t>
  </si>
  <si>
    <t>Sukauptas perviršis ar deficitas</t>
  </si>
  <si>
    <t>IV.1</t>
  </si>
  <si>
    <t>Einamųjų metų perviršis ar deficitas</t>
  </si>
  <si>
    <t>IV.2</t>
  </si>
  <si>
    <t>Ankstesnių metų perviršis ar deficitas</t>
  </si>
  <si>
    <t>G.</t>
  </si>
  <si>
    <t>MAŽUMOS DALIS</t>
  </si>
  <si>
    <t>IŠ VISO FINANSAVIMO SUMŲ, ĮSIPAREIGOJIMŲ, GRYNOJO TURTO IR MAŽUMOS DALIES:</t>
  </si>
  <si>
    <t xml:space="preserve">  </t>
  </si>
  <si>
    <t>Pateikimo valiuta ir tikslumas: eurais</t>
  </si>
  <si>
    <t>Vyr. buhalterė                                                                                                                                     Aušra Radvilaitė-Balčiūnienė</t>
  </si>
  <si>
    <t>Direktorius</t>
  </si>
  <si>
    <t>Vytautas Girčius</t>
  </si>
  <si>
    <t>P1</t>
  </si>
  <si>
    <t>P2</t>
  </si>
  <si>
    <t>P3</t>
  </si>
  <si>
    <t>P4</t>
  </si>
  <si>
    <t>P5</t>
  </si>
  <si>
    <t>P6</t>
  </si>
  <si>
    <t>P7</t>
  </si>
  <si>
    <t>P8</t>
  </si>
  <si>
    <r>
      <t xml:space="preserve">2018 04 30     Nr.  </t>
    </r>
    <r>
      <rPr>
        <u val="single"/>
        <sz val="10"/>
        <rFont val="Times New Roman"/>
        <family val="1"/>
      </rPr>
      <t xml:space="preserve">  1   </t>
    </r>
  </si>
  <si>
    <r>
      <rPr>
        <b/>
        <sz val="8"/>
        <rFont val="Times New Roman"/>
        <family val="1"/>
      </rPr>
      <t xml:space="preserve">Paskutinė praėjusio ataskaitinio laikotarpio diena    </t>
    </r>
    <r>
      <rPr>
        <b/>
        <sz val="9"/>
        <rFont val="Times New Roman"/>
        <family val="1"/>
      </rPr>
      <t xml:space="preserve">      </t>
    </r>
    <r>
      <rPr>
        <b/>
        <sz val="8"/>
        <rFont val="Times New Roman"/>
        <family val="1"/>
      </rPr>
      <t xml:space="preserve"> 2018-01-01</t>
    </r>
  </si>
  <si>
    <t>PAGAL 2018 M. KOVO 31 D. DUOMENIS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</si>
</sst>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Taip&quot;;&quot;Taip&quot;;&quot;Ne&quot;"/>
    <numFmt numFmtId="173" formatCode="&quot;Teisinga&quot;;&quot;Teisinga&quot;;&quot;Klaidinga&quot;"/>
    <numFmt numFmtId="174" formatCode="[$€-2]\ ###,000_);[Red]\([$€-2]\ ###,000\)"/>
    <numFmt numFmtId="175" formatCode="_-* #,##0.0\ _L_t_-;\-* #,##0.0\ _L_t_-;_-* &quot;-&quot;??\ _L_t_-;_-@_-"/>
    <numFmt numFmtId="176" formatCode="_-* #,##0\ _L_t_-;\-* #,##0\ _L_t_-;_-* &quot;-&quot;??\ _L_t_-;_-@_-"/>
    <numFmt numFmtId="177" formatCode="0.0"/>
    <numFmt numFmtId="178" formatCode="0.000"/>
  </numFmts>
  <fonts count="51">
    <font>
      <sz val="10"/>
      <name val="Arial"/>
      <family val="0"/>
    </font>
    <font>
      <b/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sz val="9"/>
      <name val="Times New Roman"/>
      <family val="1"/>
    </font>
    <font>
      <strike/>
      <sz val="10"/>
      <name val="Times New Roman"/>
      <family val="1"/>
    </font>
    <font>
      <sz val="9"/>
      <name val="Arial"/>
      <family val="2"/>
    </font>
    <font>
      <i/>
      <sz val="10"/>
      <name val="Times New Roman"/>
      <family val="1"/>
    </font>
    <font>
      <u val="single"/>
      <sz val="10"/>
      <color indexed="36"/>
      <name val="Arial"/>
      <family val="2"/>
    </font>
    <font>
      <sz val="10"/>
      <color indexed="9"/>
      <name val="Times New Roman"/>
      <family val="1"/>
    </font>
    <font>
      <sz val="8"/>
      <name val="Arial"/>
      <family val="2"/>
    </font>
    <font>
      <b/>
      <sz val="8"/>
      <name val="Times New Roman"/>
      <family val="1"/>
    </font>
    <font>
      <b/>
      <u val="single"/>
      <sz val="10"/>
      <name val="Times New Roman"/>
      <family val="1"/>
    </font>
    <font>
      <u val="single"/>
      <sz val="10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42" fillId="22" borderId="4" applyNumberFormat="0" applyAlignment="0" applyProtection="0"/>
    <xf numFmtId="0" fontId="43" fillId="0" borderId="0" applyNumberFormat="0" applyFill="0" applyBorder="0" applyAlignment="0" applyProtection="0"/>
    <xf numFmtId="0" fontId="44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24" borderId="0" applyNumberFormat="0" applyBorder="0" applyAlignment="0" applyProtection="0"/>
    <xf numFmtId="0" fontId="0" fillId="0" borderId="0">
      <alignment/>
      <protection/>
    </xf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0" fillId="31" borderId="6" applyNumberFormat="0" applyFont="0" applyAlignment="0" applyProtection="0"/>
    <xf numFmtId="0" fontId="4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22" borderId="5" applyNumberFormat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39">
    <xf numFmtId="0" fontId="0" fillId="0" borderId="0" xfId="0" applyAlignment="1">
      <alignment/>
    </xf>
    <xf numFmtId="0" fontId="2" fillId="33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vertical="center"/>
    </xf>
    <xf numFmtId="0" fontId="3" fillId="33" borderId="10" xfId="0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16" fontId="3" fillId="33" borderId="11" xfId="0" applyNumberFormat="1" applyFont="1" applyFill="1" applyBorder="1" applyAlignment="1">
      <alignment horizontal="center" vertical="center" wrapText="1"/>
    </xf>
    <xf numFmtId="16" fontId="3" fillId="33" borderId="11" xfId="0" applyNumberFormat="1" applyFont="1" applyFill="1" applyBorder="1" applyAlignment="1" quotePrefix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left" vertical="center" wrapText="1"/>
    </xf>
    <xf numFmtId="16" fontId="3" fillId="0" borderId="11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left" vertical="center" wrapText="1"/>
    </xf>
    <xf numFmtId="0" fontId="3" fillId="33" borderId="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3" fillId="33" borderId="0" xfId="0" applyFont="1" applyFill="1" applyBorder="1" applyAlignment="1">
      <alignment vertical="center" wrapText="1"/>
    </xf>
    <xf numFmtId="0" fontId="3" fillId="33" borderId="0" xfId="0" applyFont="1" applyFill="1" applyAlignment="1">
      <alignment vertical="center" wrapText="1"/>
    </xf>
    <xf numFmtId="0" fontId="2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left" vertical="center"/>
    </xf>
    <xf numFmtId="0" fontId="3" fillId="33" borderId="11" xfId="0" applyFont="1" applyFill="1" applyBorder="1" applyAlignment="1">
      <alignment vertical="center" wrapText="1"/>
    </xf>
    <xf numFmtId="0" fontId="3" fillId="33" borderId="15" xfId="0" applyFont="1" applyFill="1" applyBorder="1" applyAlignment="1">
      <alignment horizontal="left" vertical="center"/>
    </xf>
    <xf numFmtId="0" fontId="6" fillId="33" borderId="16" xfId="0" applyFont="1" applyFill="1" applyBorder="1" applyAlignment="1">
      <alignment horizontal="left" vertical="center"/>
    </xf>
    <xf numFmtId="0" fontId="6" fillId="33" borderId="16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/>
    </xf>
    <xf numFmtId="0" fontId="3" fillId="33" borderId="12" xfId="0" applyFont="1" applyFill="1" applyBorder="1" applyAlignment="1">
      <alignment horizontal="left" vertical="center"/>
    </xf>
    <xf numFmtId="0" fontId="3" fillId="33" borderId="12" xfId="0" applyFont="1" applyFill="1" applyBorder="1" applyAlignment="1">
      <alignment horizontal="left" vertical="center" wrapText="1"/>
    </xf>
    <xf numFmtId="0" fontId="3" fillId="33" borderId="14" xfId="0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horizontal="left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left" vertical="center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left" vertical="center"/>
    </xf>
    <xf numFmtId="0" fontId="3" fillId="33" borderId="19" xfId="0" applyFont="1" applyFill="1" applyBorder="1" applyAlignment="1">
      <alignment horizontal="left" vertical="center"/>
    </xf>
    <xf numFmtId="0" fontId="3" fillId="33" borderId="19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3" fillId="33" borderId="11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/>
    </xf>
    <xf numFmtId="0" fontId="3" fillId="0" borderId="20" xfId="0" applyFont="1" applyFill="1" applyBorder="1" applyAlignment="1">
      <alignment horizontal="left" vertical="center"/>
    </xf>
    <xf numFmtId="0" fontId="3" fillId="0" borderId="20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/>
    </xf>
    <xf numFmtId="0" fontId="3" fillId="0" borderId="21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horizontal="left" vertical="center" wrapText="1"/>
    </xf>
    <xf numFmtId="0" fontId="3" fillId="33" borderId="16" xfId="0" applyFont="1" applyFill="1" applyBorder="1" applyAlignment="1">
      <alignment horizontal="left" vertical="center"/>
    </xf>
    <xf numFmtId="0" fontId="3" fillId="33" borderId="16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left" vertical="center"/>
    </xf>
    <xf numFmtId="0" fontId="6" fillId="33" borderId="14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/>
    </xf>
    <xf numFmtId="0" fontId="3" fillId="0" borderId="19" xfId="0" applyFont="1" applyFill="1" applyBorder="1" applyAlignment="1">
      <alignment horizontal="left" vertical="center"/>
    </xf>
    <xf numFmtId="0" fontId="3" fillId="0" borderId="19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left" vertical="center"/>
    </xf>
    <xf numFmtId="0" fontId="3" fillId="33" borderId="20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0" fontId="2" fillId="33" borderId="17" xfId="0" applyFont="1" applyFill="1" applyBorder="1" applyAlignment="1">
      <alignment horizontal="left" vertical="center"/>
    </xf>
    <xf numFmtId="0" fontId="2" fillId="33" borderId="20" xfId="0" applyFont="1" applyFill="1" applyBorder="1" applyAlignment="1">
      <alignment horizontal="left" vertical="center"/>
    </xf>
    <xf numFmtId="0" fontId="2" fillId="33" borderId="20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horizontal="left" vertical="center" wrapText="1"/>
    </xf>
    <xf numFmtId="16" fontId="3" fillId="33" borderId="14" xfId="0" applyNumberFormat="1" applyFont="1" applyFill="1" applyBorder="1" applyAlignment="1">
      <alignment horizontal="center" vertical="center" wrapText="1"/>
    </xf>
    <xf numFmtId="0" fontId="3" fillId="33" borderId="11" xfId="0" applyFont="1" applyFill="1" applyBorder="1" applyAlignment="1" quotePrefix="1">
      <alignment horizontal="center" vertical="center" wrapText="1"/>
    </xf>
    <xf numFmtId="0" fontId="3" fillId="33" borderId="12" xfId="0" applyFont="1" applyFill="1" applyBorder="1" applyAlignment="1" quotePrefix="1">
      <alignment horizontal="center" vertical="center" wrapText="1"/>
    </xf>
    <xf numFmtId="2" fontId="3" fillId="33" borderId="11" xfId="0" applyNumberFormat="1" applyFont="1" applyFill="1" applyBorder="1" applyAlignment="1">
      <alignment vertical="center" wrapText="1"/>
    </xf>
    <xf numFmtId="2" fontId="3" fillId="0" borderId="11" xfId="0" applyNumberFormat="1" applyFont="1" applyFill="1" applyBorder="1" applyAlignment="1">
      <alignment vertical="center" wrapText="1"/>
    </xf>
    <xf numFmtId="0" fontId="2" fillId="33" borderId="0" xfId="0" applyFont="1" applyFill="1" applyAlignment="1">
      <alignment vertical="center" wrapText="1"/>
    </xf>
    <xf numFmtId="2" fontId="2" fillId="0" borderId="11" xfId="0" applyNumberFormat="1" applyFont="1" applyFill="1" applyBorder="1" applyAlignment="1">
      <alignment vertical="center" wrapText="1"/>
    </xf>
    <xf numFmtId="2" fontId="2" fillId="33" borderId="11" xfId="0" applyNumberFormat="1" applyFont="1" applyFill="1" applyBorder="1" applyAlignment="1">
      <alignment vertical="center" wrapText="1"/>
    </xf>
    <xf numFmtId="0" fontId="2" fillId="33" borderId="17" xfId="0" applyFont="1" applyFill="1" applyBorder="1" applyAlignment="1">
      <alignment horizontal="center" vertical="center" wrapText="1"/>
    </xf>
    <xf numFmtId="2" fontId="2" fillId="0" borderId="17" xfId="0" applyNumberFormat="1" applyFont="1" applyFill="1" applyBorder="1" applyAlignment="1">
      <alignment vertical="center" wrapText="1"/>
    </xf>
    <xf numFmtId="2" fontId="12" fillId="0" borderId="11" xfId="0" applyNumberFormat="1" applyFont="1" applyFill="1" applyBorder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2" fontId="2" fillId="33" borderId="0" xfId="0" applyNumberFormat="1" applyFont="1" applyFill="1" applyAlignment="1">
      <alignment vertical="center" wrapText="1"/>
    </xf>
    <xf numFmtId="0" fontId="15" fillId="33" borderId="1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vertical="center" wrapText="1"/>
    </xf>
    <xf numFmtId="0" fontId="3" fillId="33" borderId="13" xfId="0" applyFont="1" applyFill="1" applyBorder="1" applyAlignment="1">
      <alignment vertical="center" wrapText="1"/>
    </xf>
    <xf numFmtId="0" fontId="11" fillId="33" borderId="13" xfId="0" applyFont="1" applyFill="1" applyBorder="1" applyAlignment="1">
      <alignment vertical="center" wrapText="1"/>
    </xf>
    <xf numFmtId="0" fontId="5" fillId="33" borderId="0" xfId="0" applyFont="1" applyFill="1" applyBorder="1" applyAlignment="1">
      <alignment wrapText="1"/>
    </xf>
    <xf numFmtId="0" fontId="7" fillId="0" borderId="0" xfId="0" applyFont="1" applyAlignment="1">
      <alignment/>
    </xf>
    <xf numFmtId="0" fontId="5" fillId="33" borderId="0" xfId="0" applyFont="1" applyFill="1" applyBorder="1" applyAlignment="1">
      <alignment vertical="center" wrapText="1"/>
    </xf>
    <xf numFmtId="0" fontId="7" fillId="0" borderId="0" xfId="0" applyFont="1" applyAlignment="1">
      <alignment vertical="center"/>
    </xf>
    <xf numFmtId="0" fontId="3" fillId="33" borderId="0" xfId="0" applyFont="1" applyFill="1" applyAlignment="1">
      <alignment horizontal="center" vertical="center" wrapText="1"/>
    </xf>
    <xf numFmtId="0" fontId="0" fillId="33" borderId="0" xfId="0" applyFont="1" applyFill="1" applyAlignment="1">
      <alignment horizontal="center" vertical="center" wrapText="1"/>
    </xf>
    <xf numFmtId="0" fontId="0" fillId="33" borderId="0" xfId="0" applyFont="1" applyFill="1" applyAlignment="1">
      <alignment vertical="center" wrapText="1"/>
    </xf>
    <xf numFmtId="0" fontId="0" fillId="0" borderId="0" xfId="0" applyFont="1" applyAlignment="1">
      <alignment vertical="center"/>
    </xf>
    <xf numFmtId="0" fontId="13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0" fontId="0" fillId="33" borderId="0" xfId="0" applyFill="1" applyAlignment="1">
      <alignment vertical="center" wrapText="1"/>
    </xf>
    <xf numFmtId="0" fontId="1" fillId="33" borderId="0" xfId="0" applyFont="1" applyFill="1" applyAlignment="1">
      <alignment horizontal="center" vertical="center" wrapText="1"/>
    </xf>
    <xf numFmtId="0" fontId="1" fillId="33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2" fillId="33" borderId="0" xfId="0" applyFont="1" applyFill="1" applyAlignment="1">
      <alignment horizontal="center" vertical="center" wrapText="1"/>
    </xf>
    <xf numFmtId="0" fontId="1" fillId="33" borderId="0" xfId="0" applyFont="1" applyFill="1" applyAlignment="1">
      <alignment horizontal="center" vertical="center" wrapText="1"/>
    </xf>
    <xf numFmtId="0" fontId="1" fillId="33" borderId="0" xfId="0" applyFont="1" applyFill="1" applyAlignment="1">
      <alignment vertical="center" wrapText="1"/>
    </xf>
    <xf numFmtId="0" fontId="0" fillId="33" borderId="0" xfId="0" applyFont="1" applyFill="1" applyAlignment="1">
      <alignment horizontal="center" vertical="center" wrapText="1"/>
    </xf>
    <xf numFmtId="0" fontId="0" fillId="33" borderId="0" xfId="0" applyFont="1" applyFill="1" applyAlignment="1">
      <alignment vertical="center" wrapText="1"/>
    </xf>
    <xf numFmtId="0" fontId="8" fillId="0" borderId="13" xfId="0" applyFont="1" applyFill="1" applyBorder="1" applyAlignment="1">
      <alignment horizontal="righ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2" fillId="33" borderId="2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0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horizontal="left" vertical="center" wrapText="1"/>
    </xf>
    <xf numFmtId="0" fontId="11" fillId="33" borderId="0" xfId="0" applyFont="1" applyFill="1" applyAlignment="1">
      <alignment horizontal="left" vertical="center" wrapText="1"/>
    </xf>
    <xf numFmtId="0" fontId="11" fillId="33" borderId="0" xfId="0" applyFont="1" applyFill="1" applyAlignment="1">
      <alignment horizontal="center" vertical="center" wrapText="1"/>
    </xf>
  </cellXfs>
  <cellStyles count="50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Išvestis" xfId="42"/>
    <cellStyle name="Įspėjimo tekstas" xfId="43"/>
    <cellStyle name="Įvestis" xfId="44"/>
    <cellStyle name="Comma" xfId="45"/>
    <cellStyle name="Comma [0]" xfId="46"/>
    <cellStyle name="Neutralus" xfId="47"/>
    <cellStyle name="Paprastas 3" xfId="48"/>
    <cellStyle name="Paryškinimas 1" xfId="49"/>
    <cellStyle name="Paryškinimas 2" xfId="50"/>
    <cellStyle name="Paryškinimas 3" xfId="51"/>
    <cellStyle name="Paryškinimas 4" xfId="52"/>
    <cellStyle name="Paryškinimas 5" xfId="53"/>
    <cellStyle name="Paryškinimas 6" xfId="54"/>
    <cellStyle name="Pastaba" xfId="55"/>
    <cellStyle name="Pavadinimas" xfId="56"/>
    <cellStyle name="Percent" xfId="57"/>
    <cellStyle name="Skaičiavimas" xfId="58"/>
    <cellStyle name="Suma" xfId="59"/>
    <cellStyle name="Susietas langelis" xfId="60"/>
    <cellStyle name="Tikrinimo langelis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7"/>
  <sheetViews>
    <sheetView tabSelected="1" zoomScalePageLayoutView="0" workbookViewId="0" topLeftCell="A50">
      <selection activeCell="H91" sqref="H91"/>
    </sheetView>
  </sheetViews>
  <sheetFormatPr defaultColWidth="9.140625" defaultRowHeight="12.75"/>
  <cols>
    <col min="1" max="1" width="8.140625" style="5" customWidth="1"/>
    <col min="2" max="2" width="3.140625" style="22" customWidth="1"/>
    <col min="3" max="3" width="2.7109375" style="22" customWidth="1"/>
    <col min="4" max="4" width="53.421875" style="22" customWidth="1"/>
    <col min="5" max="5" width="8.7109375" style="21" customWidth="1"/>
    <col min="6" max="6" width="11.8515625" style="5" customWidth="1"/>
    <col min="7" max="7" width="12.8515625" style="5" customWidth="1"/>
    <col min="8" max="8" width="9.421875" style="5" bestFit="1" customWidth="1"/>
    <col min="9" max="16384" width="9.140625" style="5" customWidth="1"/>
  </cols>
  <sheetData>
    <row r="1" spans="5:7" ht="12.75">
      <c r="E1" s="99" t="s">
        <v>26</v>
      </c>
      <c r="F1" s="100"/>
      <c r="G1" s="100"/>
    </row>
    <row r="2" spans="5:7" ht="12.75">
      <c r="E2" s="101" t="s">
        <v>27</v>
      </c>
      <c r="F2" s="102"/>
      <c r="G2" s="102"/>
    </row>
    <row r="3" spans="1:7" ht="12.75">
      <c r="A3" s="103" t="s">
        <v>28</v>
      </c>
      <c r="B3" s="104"/>
      <c r="C3" s="104"/>
      <c r="D3" s="104"/>
      <c r="E3" s="104"/>
      <c r="F3" s="105"/>
      <c r="G3" s="105"/>
    </row>
    <row r="4" spans="1:7" ht="12.75">
      <c r="A4" s="106"/>
      <c r="B4" s="106"/>
      <c r="C4" s="106"/>
      <c r="D4" s="106"/>
      <c r="E4" s="106"/>
      <c r="F4" s="106"/>
      <c r="G4" s="106"/>
    </row>
    <row r="5" spans="1:7" ht="12.75">
      <c r="A5" s="107" t="s">
        <v>36</v>
      </c>
      <c r="B5" s="108"/>
      <c r="C5" s="108"/>
      <c r="D5" s="108"/>
      <c r="E5" s="108"/>
      <c r="F5" s="109"/>
      <c r="G5" s="109"/>
    </row>
    <row r="6" spans="1:7" ht="12.75">
      <c r="A6" s="103" t="s">
        <v>29</v>
      </c>
      <c r="B6" s="108"/>
      <c r="C6" s="108"/>
      <c r="D6" s="108"/>
      <c r="E6" s="108"/>
      <c r="F6" s="109"/>
      <c r="G6" s="109"/>
    </row>
    <row r="7" spans="1:7" ht="12.75" customHeight="1">
      <c r="A7" s="107" t="s">
        <v>37</v>
      </c>
      <c r="B7" s="110"/>
      <c r="C7" s="110"/>
      <c r="D7" s="110"/>
      <c r="E7" s="110"/>
      <c r="F7" s="111"/>
      <c r="G7" s="111"/>
    </row>
    <row r="8" spans="1:7" ht="12.75">
      <c r="A8" s="112" t="s">
        <v>30</v>
      </c>
      <c r="B8" s="113"/>
      <c r="C8" s="113"/>
      <c r="D8" s="113"/>
      <c r="E8" s="113"/>
      <c r="F8" s="114"/>
      <c r="G8" s="114"/>
    </row>
    <row r="9" spans="1:7" ht="12.75">
      <c r="A9" s="91"/>
      <c r="B9" s="92"/>
      <c r="C9" s="92"/>
      <c r="D9" s="92"/>
      <c r="E9" s="92"/>
      <c r="F9" s="93"/>
      <c r="G9" s="93"/>
    </row>
    <row r="10" spans="1:7" ht="12.75">
      <c r="A10" s="115" t="s">
        <v>31</v>
      </c>
      <c r="B10" s="116"/>
      <c r="C10" s="116"/>
      <c r="D10" s="116"/>
      <c r="E10" s="116"/>
      <c r="F10" s="117"/>
      <c r="G10" s="117"/>
    </row>
    <row r="11" spans="1:7" ht="12.75">
      <c r="A11" s="115" t="s">
        <v>144</v>
      </c>
      <c r="B11" s="116"/>
      <c r="C11" s="116"/>
      <c r="D11" s="116"/>
      <c r="E11" s="116"/>
      <c r="F11" s="117"/>
      <c r="G11" s="117"/>
    </row>
    <row r="12" spans="1:7" ht="12.75">
      <c r="A12" s="103" t="s">
        <v>142</v>
      </c>
      <c r="B12" s="118"/>
      <c r="C12" s="118"/>
      <c r="D12" s="118"/>
      <c r="E12" s="118"/>
      <c r="F12" s="119"/>
      <c r="G12" s="119"/>
    </row>
    <row r="13" spans="1:7" ht="12.75">
      <c r="A13" s="103" t="s">
        <v>32</v>
      </c>
      <c r="B13" s="103"/>
      <c r="C13" s="103"/>
      <c r="D13" s="103"/>
      <c r="E13" s="103"/>
      <c r="F13" s="119"/>
      <c r="G13" s="119"/>
    </row>
    <row r="14" spans="1:7" ht="12.75" customHeight="1">
      <c r="A14" s="23"/>
      <c r="B14" s="24"/>
      <c r="C14" s="24"/>
      <c r="D14" s="120" t="s">
        <v>130</v>
      </c>
      <c r="E14" s="120"/>
      <c r="F14" s="120"/>
      <c r="G14" s="120"/>
    </row>
    <row r="15" spans="1:7" ht="67.5" customHeight="1">
      <c r="A15" s="2" t="s">
        <v>0</v>
      </c>
      <c r="B15" s="121" t="s">
        <v>6</v>
      </c>
      <c r="C15" s="122"/>
      <c r="D15" s="123"/>
      <c r="E15" s="25" t="s">
        <v>33</v>
      </c>
      <c r="F15" s="7" t="s">
        <v>1</v>
      </c>
      <c r="G15" s="95" t="s">
        <v>143</v>
      </c>
    </row>
    <row r="16" spans="1:7" s="22" customFormat="1" ht="12.75" customHeight="1">
      <c r="A16" s="7" t="s">
        <v>2</v>
      </c>
      <c r="B16" s="26" t="s">
        <v>34</v>
      </c>
      <c r="C16" s="27"/>
      <c r="D16" s="1"/>
      <c r="E16" s="32"/>
      <c r="F16" s="86">
        <f>+F17+F23+F34+F35</f>
        <v>733520.17</v>
      </c>
      <c r="G16" s="86">
        <f>+G17+G23+G34+G35</f>
        <v>742134.14</v>
      </c>
    </row>
    <row r="17" spans="1:7" s="22" customFormat="1" ht="12.75" customHeight="1">
      <c r="A17" s="8" t="s">
        <v>35</v>
      </c>
      <c r="B17" s="29" t="s">
        <v>38</v>
      </c>
      <c r="C17" s="30"/>
      <c r="D17" s="31"/>
      <c r="E17" s="32" t="s">
        <v>134</v>
      </c>
      <c r="F17" s="16">
        <v>4.64</v>
      </c>
      <c r="G17" s="16">
        <v>4.64</v>
      </c>
    </row>
    <row r="18" spans="1:7" s="22" customFormat="1" ht="12.75" customHeight="1">
      <c r="A18" s="32" t="s">
        <v>39</v>
      </c>
      <c r="B18" s="33"/>
      <c r="C18" s="34" t="s">
        <v>11</v>
      </c>
      <c r="D18" s="35"/>
      <c r="E18" s="80"/>
      <c r="F18" s="16"/>
      <c r="G18" s="16"/>
    </row>
    <row r="19" spans="1:7" s="22" customFormat="1" ht="12.75" customHeight="1">
      <c r="A19" s="32" t="s">
        <v>40</v>
      </c>
      <c r="B19" s="33"/>
      <c r="C19" s="34" t="s">
        <v>12</v>
      </c>
      <c r="D19" s="36"/>
      <c r="E19" s="9"/>
      <c r="F19" s="84">
        <v>4.64</v>
      </c>
      <c r="G19" s="84">
        <v>4.64</v>
      </c>
    </row>
    <row r="20" spans="1:7" s="22" customFormat="1" ht="12.75" customHeight="1">
      <c r="A20" s="32" t="s">
        <v>41</v>
      </c>
      <c r="B20" s="33"/>
      <c r="C20" s="34" t="s">
        <v>13</v>
      </c>
      <c r="D20" s="36"/>
      <c r="E20" s="9"/>
      <c r="F20" s="16"/>
      <c r="G20" s="16"/>
    </row>
    <row r="21" spans="1:7" s="22" customFormat="1" ht="12.75" customHeight="1">
      <c r="A21" s="32" t="s">
        <v>42</v>
      </c>
      <c r="B21" s="33"/>
      <c r="C21" s="34" t="s">
        <v>43</v>
      </c>
      <c r="D21" s="36"/>
      <c r="E21" s="8"/>
      <c r="F21" s="16"/>
      <c r="G21" s="16"/>
    </row>
    <row r="22" spans="1:7" s="22" customFormat="1" ht="12.75" customHeight="1">
      <c r="A22" s="38" t="s">
        <v>44</v>
      </c>
      <c r="B22" s="33"/>
      <c r="C22" s="39" t="s">
        <v>14</v>
      </c>
      <c r="D22" s="35"/>
      <c r="E22" s="8"/>
      <c r="F22" s="16"/>
      <c r="G22" s="16"/>
    </row>
    <row r="23" spans="1:7" s="22" customFormat="1" ht="12.75" customHeight="1">
      <c r="A23" s="40" t="s">
        <v>45</v>
      </c>
      <c r="B23" s="41" t="s">
        <v>46</v>
      </c>
      <c r="C23" s="42"/>
      <c r="D23" s="43"/>
      <c r="E23" s="9" t="s">
        <v>135</v>
      </c>
      <c r="F23" s="16">
        <f>+F24+F25+F26+F27+F28+F29+F30+F31+F32+F33</f>
        <v>733515.53</v>
      </c>
      <c r="G23" s="16">
        <f>+G24+G25+G26+G27+G28+G29+G30+G31+G32+G33</f>
        <v>742129.5</v>
      </c>
    </row>
    <row r="24" spans="1:7" s="22" customFormat="1" ht="12.75" customHeight="1">
      <c r="A24" s="32" t="s">
        <v>47</v>
      </c>
      <c r="B24" s="33"/>
      <c r="C24" s="34" t="s">
        <v>15</v>
      </c>
      <c r="D24" s="36"/>
      <c r="E24" s="9"/>
      <c r="F24" s="16"/>
      <c r="G24" s="16"/>
    </row>
    <row r="25" spans="1:7" s="22" customFormat="1" ht="12.75" customHeight="1">
      <c r="A25" s="32" t="s">
        <v>48</v>
      </c>
      <c r="B25" s="33"/>
      <c r="C25" s="34" t="s">
        <v>16</v>
      </c>
      <c r="D25" s="36"/>
      <c r="E25" s="9"/>
      <c r="F25" s="16">
        <v>596016.05</v>
      </c>
      <c r="G25" s="16">
        <v>598863.26</v>
      </c>
    </row>
    <row r="26" spans="1:7" s="22" customFormat="1" ht="12.75" customHeight="1">
      <c r="A26" s="32" t="s">
        <v>49</v>
      </c>
      <c r="B26" s="33"/>
      <c r="C26" s="34" t="s">
        <v>50</v>
      </c>
      <c r="D26" s="36"/>
      <c r="E26" s="9"/>
      <c r="F26" s="16"/>
      <c r="G26" s="16"/>
    </row>
    <row r="27" spans="1:7" s="22" customFormat="1" ht="12.75" customHeight="1">
      <c r="A27" s="32" t="s">
        <v>51</v>
      </c>
      <c r="B27" s="33"/>
      <c r="C27" s="34" t="s">
        <v>52</v>
      </c>
      <c r="D27" s="36"/>
      <c r="E27" s="9"/>
      <c r="F27" s="16"/>
      <c r="G27" s="16"/>
    </row>
    <row r="28" spans="1:7" s="22" customFormat="1" ht="12.75" customHeight="1">
      <c r="A28" s="32" t="s">
        <v>53</v>
      </c>
      <c r="B28" s="33"/>
      <c r="C28" s="34" t="s">
        <v>17</v>
      </c>
      <c r="D28" s="36"/>
      <c r="E28" s="9"/>
      <c r="F28" s="16">
        <v>4934.87</v>
      </c>
      <c r="G28" s="16">
        <v>5143.76</v>
      </c>
    </row>
    <row r="29" spans="1:7" s="22" customFormat="1" ht="12.75" customHeight="1">
      <c r="A29" s="32" t="s">
        <v>54</v>
      </c>
      <c r="B29" s="33"/>
      <c r="C29" s="34" t="s">
        <v>55</v>
      </c>
      <c r="D29" s="36"/>
      <c r="E29" s="9"/>
      <c r="F29" s="16"/>
      <c r="G29" s="16"/>
    </row>
    <row r="30" spans="1:7" s="22" customFormat="1" ht="12.75" customHeight="1">
      <c r="A30" s="32" t="s">
        <v>56</v>
      </c>
      <c r="B30" s="33"/>
      <c r="C30" s="34" t="s">
        <v>57</v>
      </c>
      <c r="D30" s="36"/>
      <c r="E30" s="9"/>
      <c r="F30" s="16"/>
      <c r="G30" s="16"/>
    </row>
    <row r="31" spans="1:7" s="22" customFormat="1" ht="12.75" customHeight="1">
      <c r="A31" s="32" t="s">
        <v>58</v>
      </c>
      <c r="B31" s="33"/>
      <c r="C31" s="34" t="s">
        <v>18</v>
      </c>
      <c r="D31" s="36"/>
      <c r="E31" s="8"/>
      <c r="F31" s="16">
        <v>52471.29</v>
      </c>
      <c r="G31" s="16">
        <v>56274.94</v>
      </c>
    </row>
    <row r="32" spans="1:7" s="22" customFormat="1" ht="12.75" customHeight="1">
      <c r="A32" s="32" t="s">
        <v>59</v>
      </c>
      <c r="B32" s="44"/>
      <c r="C32" s="45" t="s">
        <v>60</v>
      </c>
      <c r="D32" s="19"/>
      <c r="E32" s="9"/>
      <c r="F32" s="16">
        <v>80093.32</v>
      </c>
      <c r="G32" s="16">
        <v>81847.54</v>
      </c>
    </row>
    <row r="33" spans="1:7" s="22" customFormat="1" ht="12.75" customHeight="1">
      <c r="A33" s="32" t="s">
        <v>61</v>
      </c>
      <c r="B33" s="33"/>
      <c r="C33" s="34" t="s">
        <v>62</v>
      </c>
      <c r="D33" s="36"/>
      <c r="E33" s="8"/>
      <c r="F33" s="16"/>
      <c r="G33" s="16"/>
    </row>
    <row r="34" spans="1:7" s="22" customFormat="1" ht="12.75" customHeight="1">
      <c r="A34" s="8" t="s">
        <v>63</v>
      </c>
      <c r="B34" s="46" t="s">
        <v>64</v>
      </c>
      <c r="C34" s="46"/>
      <c r="D34" s="37"/>
      <c r="E34" s="8"/>
      <c r="F34" s="16"/>
      <c r="G34" s="16"/>
    </row>
    <row r="35" spans="1:7" s="22" customFormat="1" ht="12.75" customHeight="1">
      <c r="A35" s="8" t="s">
        <v>65</v>
      </c>
      <c r="B35" s="46" t="s">
        <v>66</v>
      </c>
      <c r="C35" s="46"/>
      <c r="D35" s="37"/>
      <c r="E35" s="8"/>
      <c r="F35" s="16"/>
      <c r="G35" s="16"/>
    </row>
    <row r="36" spans="1:7" s="22" customFormat="1" ht="12.75" customHeight="1">
      <c r="A36" s="7" t="s">
        <v>3</v>
      </c>
      <c r="B36" s="26" t="s">
        <v>67</v>
      </c>
      <c r="C36" s="27"/>
      <c r="D36" s="1"/>
      <c r="E36" s="9"/>
      <c r="F36" s="16"/>
      <c r="G36" s="16"/>
    </row>
    <row r="37" spans="1:7" s="22" customFormat="1" ht="12.75" customHeight="1">
      <c r="A37" s="2" t="s">
        <v>4</v>
      </c>
      <c r="B37" s="47" t="s">
        <v>68</v>
      </c>
      <c r="C37" s="48"/>
      <c r="D37" s="17"/>
      <c r="E37" s="8"/>
      <c r="F37" s="86">
        <f>F38+F45+F53</f>
        <v>221700.35000000003</v>
      </c>
      <c r="G37" s="86">
        <f>G38+G45+G53</f>
        <v>181542.16999999998</v>
      </c>
    </row>
    <row r="38" spans="1:7" s="22" customFormat="1" ht="12.75" customHeight="1">
      <c r="A38" s="3" t="s">
        <v>35</v>
      </c>
      <c r="B38" s="49" t="s">
        <v>69</v>
      </c>
      <c r="C38" s="50"/>
      <c r="D38" s="51"/>
      <c r="E38" s="9" t="s">
        <v>136</v>
      </c>
      <c r="F38" s="84">
        <f>F40</f>
        <v>522.73</v>
      </c>
      <c r="G38" s="84">
        <v>161.5</v>
      </c>
    </row>
    <row r="39" spans="1:7" s="22" customFormat="1" ht="12.75" customHeight="1">
      <c r="A39" s="4" t="s">
        <v>39</v>
      </c>
      <c r="B39" s="44"/>
      <c r="C39" s="45" t="s">
        <v>7</v>
      </c>
      <c r="D39" s="19"/>
      <c r="E39" s="9"/>
      <c r="F39" s="16"/>
      <c r="G39" s="16"/>
    </row>
    <row r="40" spans="1:7" s="22" customFormat="1" ht="12.75" customHeight="1">
      <c r="A40" s="4" t="s">
        <v>40</v>
      </c>
      <c r="B40" s="44"/>
      <c r="C40" s="45" t="s">
        <v>8</v>
      </c>
      <c r="D40" s="19"/>
      <c r="E40" s="8"/>
      <c r="F40" s="84">
        <v>522.73</v>
      </c>
      <c r="G40" s="84">
        <v>161.5</v>
      </c>
    </row>
    <row r="41" spans="1:7" s="22" customFormat="1" ht="12.75">
      <c r="A41" s="4" t="s">
        <v>41</v>
      </c>
      <c r="B41" s="44"/>
      <c r="C41" s="45" t="s">
        <v>9</v>
      </c>
      <c r="D41" s="19"/>
      <c r="E41" s="9"/>
      <c r="F41" s="16"/>
      <c r="G41" s="16"/>
    </row>
    <row r="42" spans="1:7" s="22" customFormat="1" ht="12.75">
      <c r="A42" s="4" t="s">
        <v>42</v>
      </c>
      <c r="B42" s="44"/>
      <c r="C42" s="45" t="s">
        <v>70</v>
      </c>
      <c r="D42" s="19"/>
      <c r="E42" s="9"/>
      <c r="F42" s="16"/>
      <c r="G42" s="16"/>
    </row>
    <row r="43" spans="1:7" s="22" customFormat="1" ht="12.75" customHeight="1">
      <c r="A43" s="4" t="s">
        <v>44</v>
      </c>
      <c r="B43" s="48"/>
      <c r="C43" s="124" t="s">
        <v>10</v>
      </c>
      <c r="D43" s="125"/>
      <c r="E43" s="9"/>
      <c r="F43" s="16"/>
      <c r="G43" s="16"/>
    </row>
    <row r="44" spans="1:7" s="22" customFormat="1" ht="12.75" customHeight="1">
      <c r="A44" s="3" t="s">
        <v>45</v>
      </c>
      <c r="B44" s="52" t="s">
        <v>71</v>
      </c>
      <c r="C44" s="53"/>
      <c r="D44" s="54"/>
      <c r="E44" s="8"/>
      <c r="F44" s="16"/>
      <c r="G44" s="16"/>
    </row>
    <row r="45" spans="1:7" s="22" customFormat="1" ht="12.75" customHeight="1">
      <c r="A45" s="3" t="s">
        <v>63</v>
      </c>
      <c r="B45" s="49" t="s">
        <v>72</v>
      </c>
      <c r="C45" s="50"/>
      <c r="D45" s="51"/>
      <c r="E45" s="8" t="s">
        <v>137</v>
      </c>
      <c r="F45" s="90">
        <f>F49+F50+F48+F51</f>
        <v>192452.98</v>
      </c>
      <c r="G45" s="90">
        <f>G49+G50+G48+G51</f>
        <v>157061.24</v>
      </c>
    </row>
    <row r="46" spans="1:7" s="22" customFormat="1" ht="12.75" customHeight="1">
      <c r="A46" s="4" t="s">
        <v>73</v>
      </c>
      <c r="B46" s="50"/>
      <c r="C46" s="55" t="s">
        <v>74</v>
      </c>
      <c r="D46" s="56"/>
      <c r="E46" s="8"/>
      <c r="F46" s="16"/>
      <c r="G46" s="16"/>
    </row>
    <row r="47" spans="1:7" s="22" customFormat="1" ht="12.75" customHeight="1">
      <c r="A47" s="11" t="s">
        <v>75</v>
      </c>
      <c r="B47" s="44"/>
      <c r="C47" s="45" t="s">
        <v>76</v>
      </c>
      <c r="D47" s="57"/>
      <c r="E47" s="13"/>
      <c r="F47" s="16"/>
      <c r="G47" s="16"/>
    </row>
    <row r="48" spans="1:7" s="22" customFormat="1" ht="12.75" customHeight="1">
      <c r="A48" s="4" t="s">
        <v>77</v>
      </c>
      <c r="B48" s="44"/>
      <c r="C48" s="45" t="s">
        <v>78</v>
      </c>
      <c r="D48" s="19"/>
      <c r="E48" s="9"/>
      <c r="F48" s="84">
        <v>1234.29</v>
      </c>
      <c r="G48" s="84"/>
    </row>
    <row r="49" spans="1:7" s="22" customFormat="1" ht="12.75" customHeight="1">
      <c r="A49" s="4" t="s">
        <v>79</v>
      </c>
      <c r="B49" s="44"/>
      <c r="C49" s="124" t="s">
        <v>80</v>
      </c>
      <c r="D49" s="125"/>
      <c r="E49" s="9"/>
      <c r="F49" s="16">
        <v>180.93</v>
      </c>
      <c r="G49" s="84">
        <v>20</v>
      </c>
    </row>
    <row r="50" spans="1:12" s="22" customFormat="1" ht="12.75" customHeight="1">
      <c r="A50" s="4" t="s">
        <v>81</v>
      </c>
      <c r="B50" s="44"/>
      <c r="C50" s="45" t="s">
        <v>19</v>
      </c>
      <c r="D50" s="19"/>
      <c r="E50" s="9"/>
      <c r="F50" s="83">
        <v>191037.76</v>
      </c>
      <c r="G50" s="83">
        <v>157041.24</v>
      </c>
      <c r="H50" s="136"/>
      <c r="I50" s="136"/>
      <c r="J50" s="136"/>
      <c r="K50" s="136"/>
      <c r="L50" s="136"/>
    </row>
    <row r="51" spans="1:7" s="22" customFormat="1" ht="12.75" customHeight="1">
      <c r="A51" s="4" t="s">
        <v>82</v>
      </c>
      <c r="B51" s="44"/>
      <c r="C51" s="45" t="s">
        <v>20</v>
      </c>
      <c r="D51" s="19"/>
      <c r="E51" s="9"/>
      <c r="F51" s="83"/>
      <c r="G51" s="83"/>
    </row>
    <row r="52" spans="1:7" s="22" customFormat="1" ht="12.75" customHeight="1">
      <c r="A52" s="3" t="s">
        <v>65</v>
      </c>
      <c r="B52" s="58" t="s">
        <v>83</v>
      </c>
      <c r="C52" s="58"/>
      <c r="D52" s="59"/>
      <c r="E52" s="81"/>
      <c r="F52" s="16"/>
      <c r="G52" s="16"/>
    </row>
    <row r="53" spans="1:7" s="22" customFormat="1" ht="12.75" customHeight="1">
      <c r="A53" s="3" t="s">
        <v>84</v>
      </c>
      <c r="B53" s="58" t="s">
        <v>85</v>
      </c>
      <c r="C53" s="58"/>
      <c r="D53" s="59"/>
      <c r="E53" s="8" t="s">
        <v>138</v>
      </c>
      <c r="F53" s="96">
        <v>28724.64</v>
      </c>
      <c r="G53" s="96">
        <v>24319.43</v>
      </c>
    </row>
    <row r="54" spans="1:7" s="22" customFormat="1" ht="12.75" customHeight="1">
      <c r="A54" s="8"/>
      <c r="B54" s="26" t="s">
        <v>86</v>
      </c>
      <c r="C54" s="27"/>
      <c r="D54" s="1"/>
      <c r="E54" s="7"/>
      <c r="F54" s="86">
        <f>F16+F37</f>
        <v>955220.52</v>
      </c>
      <c r="G54" s="86">
        <f>G16+G37</f>
        <v>923676.31</v>
      </c>
    </row>
    <row r="55" spans="1:7" s="22" customFormat="1" ht="12.75" customHeight="1">
      <c r="A55" s="40"/>
      <c r="B55" s="126"/>
      <c r="C55" s="127"/>
      <c r="D55" s="128"/>
      <c r="E55" s="88"/>
      <c r="F55" s="89"/>
      <c r="G55" s="89"/>
    </row>
    <row r="56" spans="1:7" s="22" customFormat="1" ht="12.75" customHeight="1">
      <c r="A56" s="7" t="s">
        <v>5</v>
      </c>
      <c r="B56" s="26" t="s">
        <v>87</v>
      </c>
      <c r="C56" s="26"/>
      <c r="D56" s="60"/>
      <c r="E56" s="8" t="s">
        <v>139</v>
      </c>
      <c r="F56" s="86">
        <f>F57+F58+F59+F60</f>
        <v>733130.1900000001</v>
      </c>
      <c r="G56" s="86">
        <f>G57+G58+G59+G60</f>
        <v>743165.0400000002</v>
      </c>
    </row>
    <row r="57" spans="1:7" s="22" customFormat="1" ht="12.75" customHeight="1">
      <c r="A57" s="8" t="s">
        <v>35</v>
      </c>
      <c r="B57" s="46" t="s">
        <v>88</v>
      </c>
      <c r="C57" s="46"/>
      <c r="D57" s="37"/>
      <c r="E57" s="8"/>
      <c r="F57" s="84">
        <v>83410.08</v>
      </c>
      <c r="G57" s="84">
        <v>86762.32</v>
      </c>
    </row>
    <row r="58" spans="1:7" s="22" customFormat="1" ht="12.75" customHeight="1">
      <c r="A58" s="40" t="s">
        <v>45</v>
      </c>
      <c r="B58" s="41" t="s">
        <v>89</v>
      </c>
      <c r="C58" s="42"/>
      <c r="D58" s="43"/>
      <c r="E58" s="8"/>
      <c r="F58" s="84">
        <v>621833.77</v>
      </c>
      <c r="G58" s="84">
        <v>625244.5</v>
      </c>
    </row>
    <row r="59" spans="1:7" s="22" customFormat="1" ht="12.75" customHeight="1">
      <c r="A59" s="8" t="s">
        <v>63</v>
      </c>
      <c r="B59" s="129" t="s">
        <v>90</v>
      </c>
      <c r="C59" s="130"/>
      <c r="D59" s="131"/>
      <c r="E59" s="8"/>
      <c r="F59" s="84">
        <v>15485.18</v>
      </c>
      <c r="G59" s="84">
        <v>13637.56</v>
      </c>
    </row>
    <row r="60" spans="1:7" s="22" customFormat="1" ht="12.75" customHeight="1">
      <c r="A60" s="8" t="s">
        <v>91</v>
      </c>
      <c r="B60" s="46" t="s">
        <v>25</v>
      </c>
      <c r="C60" s="33"/>
      <c r="D60" s="6"/>
      <c r="E60" s="8"/>
      <c r="F60" s="84">
        <v>12401.16</v>
      </c>
      <c r="G60" s="84">
        <v>17520.66</v>
      </c>
    </row>
    <row r="61" spans="1:7" s="22" customFormat="1" ht="12.75" customHeight="1">
      <c r="A61" s="7" t="s">
        <v>92</v>
      </c>
      <c r="B61" s="26" t="s">
        <v>93</v>
      </c>
      <c r="C61" s="27"/>
      <c r="D61" s="1"/>
      <c r="E61" s="8"/>
      <c r="F61" s="87">
        <f>+F62+F66</f>
        <v>149831.01</v>
      </c>
      <c r="G61" s="87">
        <f>+G62+G66</f>
        <v>121111.95</v>
      </c>
    </row>
    <row r="62" spans="1:7" s="22" customFormat="1" ht="12.75" customHeight="1">
      <c r="A62" s="8" t="s">
        <v>35</v>
      </c>
      <c r="B62" s="29" t="s">
        <v>94</v>
      </c>
      <c r="C62" s="61"/>
      <c r="D62" s="62"/>
      <c r="E62" s="8"/>
      <c r="F62" s="28"/>
      <c r="G62" s="28"/>
    </row>
    <row r="63" spans="1:7" s="22" customFormat="1" ht="12.75">
      <c r="A63" s="32" t="s">
        <v>39</v>
      </c>
      <c r="B63" s="63"/>
      <c r="C63" s="34" t="s">
        <v>95</v>
      </c>
      <c r="D63" s="64"/>
      <c r="E63" s="81"/>
      <c r="F63" s="28"/>
      <c r="G63" s="28"/>
    </row>
    <row r="64" spans="1:7" s="22" customFormat="1" ht="12.75" customHeight="1">
      <c r="A64" s="32" t="s">
        <v>40</v>
      </c>
      <c r="B64" s="33"/>
      <c r="C64" s="34" t="s">
        <v>96</v>
      </c>
      <c r="D64" s="36"/>
      <c r="E64" s="8"/>
      <c r="F64" s="28"/>
      <c r="G64" s="28"/>
    </row>
    <row r="65" spans="1:7" s="22" customFormat="1" ht="12.75" customHeight="1">
      <c r="A65" s="32" t="s">
        <v>97</v>
      </c>
      <c r="B65" s="33"/>
      <c r="C65" s="34" t="s">
        <v>98</v>
      </c>
      <c r="D65" s="36"/>
      <c r="E65" s="10"/>
      <c r="F65" s="28"/>
      <c r="G65" s="28"/>
    </row>
    <row r="66" spans="1:7" s="68" customFormat="1" ht="12.75" customHeight="1">
      <c r="A66" s="3" t="s">
        <v>45</v>
      </c>
      <c r="B66" s="65" t="s">
        <v>99</v>
      </c>
      <c r="C66" s="66"/>
      <c r="D66" s="67"/>
      <c r="E66" s="3" t="s">
        <v>140</v>
      </c>
      <c r="F66" s="84">
        <f>+F67+F68+F69+F70+F71+F72+F73+F75+F77+F78+F79+F80</f>
        <v>149831.01</v>
      </c>
      <c r="G66" s="84">
        <f>+G67+G68+G69+G70+G71+G72+G73+G75+G77+G78+G79+G80</f>
        <v>121111.95</v>
      </c>
    </row>
    <row r="67" spans="1:7" s="22" customFormat="1" ht="12.75" customHeight="1">
      <c r="A67" s="32" t="s">
        <v>47</v>
      </c>
      <c r="B67" s="33"/>
      <c r="C67" s="34" t="s">
        <v>100</v>
      </c>
      <c r="D67" s="35"/>
      <c r="E67" s="8"/>
      <c r="F67" s="28"/>
      <c r="G67" s="28"/>
    </row>
    <row r="68" spans="1:7" s="22" customFormat="1" ht="12.75" customHeight="1">
      <c r="A68" s="32" t="s">
        <v>48</v>
      </c>
      <c r="B68" s="63"/>
      <c r="C68" s="34" t="s">
        <v>101</v>
      </c>
      <c r="D68" s="64"/>
      <c r="E68" s="81"/>
      <c r="F68" s="28"/>
      <c r="G68" s="28"/>
    </row>
    <row r="69" spans="1:7" s="22" customFormat="1" ht="12.75">
      <c r="A69" s="32" t="s">
        <v>49</v>
      </c>
      <c r="B69" s="63"/>
      <c r="C69" s="34" t="s">
        <v>102</v>
      </c>
      <c r="D69" s="64"/>
      <c r="E69" s="81"/>
      <c r="F69" s="28"/>
      <c r="G69" s="28"/>
    </row>
    <row r="70" spans="1:7" s="22" customFormat="1" ht="12.75">
      <c r="A70" s="69" t="s">
        <v>51</v>
      </c>
      <c r="B70" s="50"/>
      <c r="C70" s="70" t="s">
        <v>21</v>
      </c>
      <c r="D70" s="56"/>
      <c r="E70" s="81"/>
      <c r="F70" s="28"/>
      <c r="G70" s="28"/>
    </row>
    <row r="71" spans="1:7" s="22" customFormat="1" ht="12.75">
      <c r="A71" s="8" t="s">
        <v>53</v>
      </c>
      <c r="B71" s="39"/>
      <c r="C71" s="39" t="s">
        <v>103</v>
      </c>
      <c r="D71" s="35"/>
      <c r="E71" s="82"/>
      <c r="F71" s="28"/>
      <c r="G71" s="28"/>
    </row>
    <row r="72" spans="1:7" s="22" customFormat="1" ht="12.75" customHeight="1">
      <c r="A72" s="71" t="s">
        <v>54</v>
      </c>
      <c r="B72" s="66"/>
      <c r="C72" s="72" t="s">
        <v>104</v>
      </c>
      <c r="D72" s="73"/>
      <c r="E72" s="8"/>
      <c r="F72" s="87"/>
      <c r="G72" s="87"/>
    </row>
    <row r="73" spans="1:7" s="22" customFormat="1" ht="12.75" customHeight="1">
      <c r="A73" s="4" t="s">
        <v>105</v>
      </c>
      <c r="B73" s="44"/>
      <c r="C73" s="57"/>
      <c r="D73" s="19" t="s">
        <v>106</v>
      </c>
      <c r="E73" s="81"/>
      <c r="F73" s="28"/>
      <c r="G73" s="28"/>
    </row>
    <row r="74" spans="1:7" s="22" customFormat="1" ht="12.75" customHeight="1">
      <c r="A74" s="4" t="s">
        <v>107</v>
      </c>
      <c r="B74" s="44"/>
      <c r="C74" s="57"/>
      <c r="D74" s="19" t="s">
        <v>108</v>
      </c>
      <c r="E74" s="8"/>
      <c r="F74" s="83"/>
      <c r="G74" s="83"/>
    </row>
    <row r="75" spans="1:7" s="22" customFormat="1" ht="12.75" customHeight="1">
      <c r="A75" s="4" t="s">
        <v>56</v>
      </c>
      <c r="B75" s="53"/>
      <c r="C75" s="74" t="s">
        <v>109</v>
      </c>
      <c r="D75" s="14"/>
      <c r="E75" s="9"/>
      <c r="F75" s="28"/>
      <c r="G75" s="28"/>
    </row>
    <row r="76" spans="1:7" s="22" customFormat="1" ht="12.75" customHeight="1">
      <c r="A76" s="4" t="s">
        <v>58</v>
      </c>
      <c r="B76" s="75"/>
      <c r="C76" s="45" t="s">
        <v>110</v>
      </c>
      <c r="D76" s="20"/>
      <c r="E76" s="81"/>
      <c r="F76" s="28"/>
      <c r="G76" s="28"/>
    </row>
    <row r="77" spans="1:7" s="22" customFormat="1" ht="12.75" customHeight="1">
      <c r="A77" s="4" t="s">
        <v>59</v>
      </c>
      <c r="B77" s="33"/>
      <c r="C77" s="34" t="s">
        <v>22</v>
      </c>
      <c r="D77" s="36"/>
      <c r="E77" s="9"/>
      <c r="F77" s="28">
        <v>13469.12</v>
      </c>
      <c r="G77" s="28"/>
    </row>
    <row r="78" spans="1:7" s="22" customFormat="1" ht="12.75" customHeight="1">
      <c r="A78" s="4" t="s">
        <v>61</v>
      </c>
      <c r="B78" s="33"/>
      <c r="C78" s="34" t="s">
        <v>111</v>
      </c>
      <c r="D78" s="36"/>
      <c r="E78" s="9"/>
      <c r="F78" s="83">
        <v>14288.12</v>
      </c>
      <c r="G78" s="83"/>
    </row>
    <row r="79" spans="1:7" s="22" customFormat="1" ht="12.75" customHeight="1">
      <c r="A79" s="32" t="s">
        <v>112</v>
      </c>
      <c r="B79" s="44"/>
      <c r="C79" s="45" t="s">
        <v>23</v>
      </c>
      <c r="D79" s="19"/>
      <c r="E79" s="9"/>
      <c r="F79" s="28">
        <v>122073.77</v>
      </c>
      <c r="G79" s="28">
        <v>121111.95</v>
      </c>
    </row>
    <row r="80" spans="1:7" s="22" customFormat="1" ht="12.75" customHeight="1">
      <c r="A80" s="32" t="s">
        <v>113</v>
      </c>
      <c r="B80" s="33"/>
      <c r="C80" s="34" t="s">
        <v>24</v>
      </c>
      <c r="D80" s="36"/>
      <c r="E80" s="8"/>
      <c r="F80" s="28"/>
      <c r="G80" s="28"/>
    </row>
    <row r="81" spans="1:7" s="22" customFormat="1" ht="12.75" customHeight="1">
      <c r="A81" s="7" t="s">
        <v>114</v>
      </c>
      <c r="B81" s="76" t="s">
        <v>115</v>
      </c>
      <c r="C81" s="77"/>
      <c r="D81" s="78"/>
      <c r="E81" s="8" t="s">
        <v>141</v>
      </c>
      <c r="F81" s="87">
        <f>F87</f>
        <v>72259.32</v>
      </c>
      <c r="G81" s="87">
        <v>63654.83</v>
      </c>
    </row>
    <row r="82" spans="1:7" s="22" customFormat="1" ht="12.75" customHeight="1">
      <c r="A82" s="8" t="s">
        <v>35</v>
      </c>
      <c r="B82" s="46" t="s">
        <v>116</v>
      </c>
      <c r="C82" s="33"/>
      <c r="D82" s="6"/>
      <c r="E82" s="10"/>
      <c r="F82" s="28"/>
      <c r="G82" s="28"/>
    </row>
    <row r="83" spans="1:7" s="22" customFormat="1" ht="12.75" customHeight="1">
      <c r="A83" s="8" t="s">
        <v>45</v>
      </c>
      <c r="B83" s="29" t="s">
        <v>117</v>
      </c>
      <c r="C83" s="61"/>
      <c r="D83" s="62"/>
      <c r="E83" s="8"/>
      <c r="F83" s="28"/>
      <c r="G83" s="28"/>
    </row>
    <row r="84" spans="1:7" s="22" customFormat="1" ht="12.75" customHeight="1">
      <c r="A84" s="32" t="s">
        <v>47</v>
      </c>
      <c r="B84" s="33"/>
      <c r="C84" s="34" t="s">
        <v>118</v>
      </c>
      <c r="D84" s="36"/>
      <c r="E84" s="8"/>
      <c r="F84" s="28"/>
      <c r="G84" s="28"/>
    </row>
    <row r="85" spans="1:7" s="22" customFormat="1" ht="12.75" customHeight="1">
      <c r="A85" s="32" t="s">
        <v>48</v>
      </c>
      <c r="B85" s="33"/>
      <c r="C85" s="34" t="s">
        <v>119</v>
      </c>
      <c r="D85" s="36"/>
      <c r="E85" s="8"/>
      <c r="F85" s="28"/>
      <c r="G85" s="28"/>
    </row>
    <row r="86" spans="1:7" s="22" customFormat="1" ht="12.75" customHeight="1">
      <c r="A86" s="3" t="s">
        <v>63</v>
      </c>
      <c r="B86" s="57" t="s">
        <v>120</v>
      </c>
      <c r="C86" s="57"/>
      <c r="D86" s="12"/>
      <c r="E86" s="8"/>
      <c r="F86" s="28"/>
      <c r="G86" s="28"/>
    </row>
    <row r="87" spans="1:7" s="22" customFormat="1" ht="12.75" customHeight="1">
      <c r="A87" s="40" t="s">
        <v>65</v>
      </c>
      <c r="B87" s="41" t="s">
        <v>121</v>
      </c>
      <c r="C87" s="42"/>
      <c r="D87" s="43"/>
      <c r="E87" s="8"/>
      <c r="F87" s="83">
        <f>F89+F88</f>
        <v>72259.32</v>
      </c>
      <c r="G87" s="83">
        <f>G89+G88</f>
        <v>59399.32</v>
      </c>
    </row>
    <row r="88" spans="1:7" s="22" customFormat="1" ht="12.75" customHeight="1">
      <c r="A88" s="32" t="s">
        <v>122</v>
      </c>
      <c r="B88" s="27"/>
      <c r="C88" s="34" t="s">
        <v>123</v>
      </c>
      <c r="D88" s="18"/>
      <c r="E88" s="3"/>
      <c r="F88" s="83">
        <v>12860</v>
      </c>
      <c r="G88" s="83">
        <v>-4255.51</v>
      </c>
    </row>
    <row r="89" spans="1:7" s="22" customFormat="1" ht="12.75" customHeight="1">
      <c r="A89" s="32" t="s">
        <v>124</v>
      </c>
      <c r="B89" s="27"/>
      <c r="C89" s="34" t="s">
        <v>125</v>
      </c>
      <c r="D89" s="18"/>
      <c r="E89" s="3"/>
      <c r="F89" s="83">
        <v>59399.32</v>
      </c>
      <c r="G89" s="83">
        <v>63654.83</v>
      </c>
    </row>
    <row r="90" spans="1:7" s="22" customFormat="1" ht="12.75" customHeight="1">
      <c r="A90" s="7" t="s">
        <v>126</v>
      </c>
      <c r="B90" s="76" t="s">
        <v>127</v>
      </c>
      <c r="C90" s="78"/>
      <c r="D90" s="78"/>
      <c r="E90" s="9"/>
      <c r="F90" s="28"/>
      <c r="G90" s="28"/>
    </row>
    <row r="91" spans="1:8" s="85" customFormat="1" ht="25.5" customHeight="1">
      <c r="A91" s="7"/>
      <c r="B91" s="132" t="s">
        <v>128</v>
      </c>
      <c r="C91" s="133"/>
      <c r="D91" s="134"/>
      <c r="E91" s="60"/>
      <c r="F91" s="87">
        <f>+F81+F61+F56</f>
        <v>955220.52</v>
      </c>
      <c r="G91" s="87">
        <f>+G81+G61+G56</f>
        <v>927931.8200000002</v>
      </c>
      <c r="H91" s="94"/>
    </row>
    <row r="92" spans="1:7" s="22" customFormat="1" ht="12.75">
      <c r="A92" s="79"/>
      <c r="B92" s="15"/>
      <c r="C92" s="15"/>
      <c r="D92" s="15"/>
      <c r="E92" s="15"/>
      <c r="F92" s="21"/>
      <c r="G92" s="21"/>
    </row>
    <row r="93" spans="1:7" s="22" customFormat="1" ht="12.75" customHeight="1">
      <c r="A93" s="137" t="s">
        <v>132</v>
      </c>
      <c r="B93" s="137"/>
      <c r="C93" s="137"/>
      <c r="D93" s="137"/>
      <c r="E93" s="137" t="s">
        <v>133</v>
      </c>
      <c r="F93" s="137"/>
      <c r="G93" s="97"/>
    </row>
    <row r="94" spans="1:7" s="22" customFormat="1" ht="12.75" customHeight="1">
      <c r="A94" s="135" t="s">
        <v>129</v>
      </c>
      <c r="B94" s="135"/>
      <c r="C94" s="135"/>
      <c r="D94" s="135"/>
      <c r="E94" s="135"/>
      <c r="F94" s="103"/>
      <c r="G94" s="103"/>
    </row>
    <row r="95" spans="1:7" s="22" customFormat="1" ht="14.25" customHeight="1">
      <c r="A95" s="138" t="s">
        <v>131</v>
      </c>
      <c r="B95" s="138"/>
      <c r="C95" s="138"/>
      <c r="D95" s="138"/>
      <c r="E95" s="138"/>
      <c r="F95" s="138"/>
      <c r="G95" s="98"/>
    </row>
    <row r="96" s="22" customFormat="1" ht="12.75">
      <c r="E96" s="21"/>
    </row>
    <row r="97" s="22" customFormat="1" ht="12.75">
      <c r="E97" s="21"/>
    </row>
    <row r="98" s="22" customFormat="1" ht="12.75">
      <c r="E98" s="21"/>
    </row>
    <row r="99" s="22" customFormat="1" ht="12.75">
      <c r="E99" s="21"/>
    </row>
    <row r="100" s="22" customFormat="1" ht="12.75">
      <c r="E100" s="21"/>
    </row>
    <row r="101" s="22" customFormat="1" ht="12.75">
      <c r="E101" s="21"/>
    </row>
    <row r="102" s="22" customFormat="1" ht="12.75">
      <c r="E102" s="21"/>
    </row>
    <row r="103" s="22" customFormat="1" ht="12.75">
      <c r="E103" s="21"/>
    </row>
    <row r="104" s="22" customFormat="1" ht="12.75">
      <c r="E104" s="21"/>
    </row>
    <row r="105" s="22" customFormat="1" ht="12.75">
      <c r="E105" s="21"/>
    </row>
    <row r="106" s="22" customFormat="1" ht="12.75">
      <c r="E106" s="21"/>
    </row>
    <row r="107" s="22" customFormat="1" ht="12.75">
      <c r="E107" s="21"/>
    </row>
    <row r="108" s="22" customFormat="1" ht="12.75">
      <c r="E108" s="21"/>
    </row>
    <row r="109" s="22" customFormat="1" ht="12.75">
      <c r="E109" s="21"/>
    </row>
    <row r="110" s="22" customFormat="1" ht="12.75">
      <c r="E110" s="21"/>
    </row>
    <row r="111" s="22" customFormat="1" ht="12.75">
      <c r="E111" s="21"/>
    </row>
    <row r="112" s="22" customFormat="1" ht="12.75">
      <c r="E112" s="21"/>
    </row>
    <row r="113" s="22" customFormat="1" ht="12.75">
      <c r="E113" s="21"/>
    </row>
    <row r="114" s="22" customFormat="1" ht="12.75">
      <c r="E114" s="21"/>
    </row>
    <row r="115" s="22" customFormat="1" ht="12.75">
      <c r="E115" s="21"/>
    </row>
    <row r="116" s="22" customFormat="1" ht="12.75">
      <c r="E116" s="21"/>
    </row>
    <row r="117" s="22" customFormat="1" ht="12.75">
      <c r="E117" s="21"/>
    </row>
  </sheetData>
  <sheetProtection/>
  <mergeCells count="24">
    <mergeCell ref="A94:E94"/>
    <mergeCell ref="F94:G94"/>
    <mergeCell ref="H50:L50"/>
    <mergeCell ref="A93:D93"/>
    <mergeCell ref="E93:F93"/>
    <mergeCell ref="A95:F95"/>
    <mergeCell ref="B15:D15"/>
    <mergeCell ref="C43:D43"/>
    <mergeCell ref="C49:D49"/>
    <mergeCell ref="B55:D55"/>
    <mergeCell ref="B59:D59"/>
    <mergeCell ref="B91:D91"/>
    <mergeCell ref="A8:G8"/>
    <mergeCell ref="A10:G10"/>
    <mergeCell ref="A11:G11"/>
    <mergeCell ref="A12:G12"/>
    <mergeCell ref="A13:G13"/>
    <mergeCell ref="D14:G14"/>
    <mergeCell ref="E1:G1"/>
    <mergeCell ref="E2:G2"/>
    <mergeCell ref="A3:G4"/>
    <mergeCell ref="A5:G5"/>
    <mergeCell ref="A6:G6"/>
    <mergeCell ref="A7:G7"/>
  </mergeCells>
  <printOptions/>
  <pageMargins left="0.75" right="0.75" top="1" bottom="1" header="0.5" footer="0.5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Šiaulių Stasio Šalkauskio gimnazija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buhalterija</dc:creator>
  <cp:keywords/>
  <dc:description/>
  <cp:lastModifiedBy>Buhalterija</cp:lastModifiedBy>
  <cp:lastPrinted>2017-04-27T08:42:42Z</cp:lastPrinted>
  <dcterms:created xsi:type="dcterms:W3CDTF">2011-02-09T08:53:40Z</dcterms:created>
  <dcterms:modified xsi:type="dcterms:W3CDTF">2018-05-04T08:18:34Z</dcterms:modified>
  <cp:category/>
  <cp:version/>
  <cp:contentType/>
  <cp:contentStatus/>
</cp:coreProperties>
</file>